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Greetham\Dropbox\All GPC files\Greetham Parish Council\1. Agendas &amp; Attachments\Next meeting - available three days before meeting\Attachments\"/>
    </mc:Choice>
  </mc:AlternateContent>
  <xr:revisionPtr revIDLastSave="0" documentId="13_ncr:1_{0ECDEEA6-0ED5-4CC0-A55B-5F5C9FE4569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udget" sheetId="8" r:id="rId1"/>
    <sheet name="Earmarked Funds" sheetId="10" r:id="rId2"/>
    <sheet name="Burial Fun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1" i="10" l="1"/>
  <c r="F50" i="8"/>
  <c r="E50" i="8"/>
  <c r="E13" i="9"/>
  <c r="D23" i="8"/>
  <c r="D16" i="8"/>
  <c r="D29" i="8"/>
  <c r="D33" i="8"/>
  <c r="E12" i="9"/>
  <c r="D44" i="8" l="1"/>
  <c r="D14" i="8"/>
  <c r="F8" i="8"/>
  <c r="B54" i="8" l="1"/>
  <c r="B53" i="8"/>
</calcChain>
</file>

<file path=xl/sharedStrings.xml><?xml version="1.0" encoding="utf-8"?>
<sst xmlns="http://schemas.openxmlformats.org/spreadsheetml/2006/main" count="77" uniqueCount="68">
  <si>
    <t>Greetham Parish Council</t>
  </si>
  <si>
    <t>Income</t>
  </si>
  <si>
    <t>Budget</t>
  </si>
  <si>
    <t>Precept and other income except burials</t>
  </si>
  <si>
    <t>Total</t>
  </si>
  <si>
    <t>Expenditure (Includes VAT if applicable)</t>
  </si>
  <si>
    <t>Actual – on Bank Statement</t>
  </si>
  <si>
    <t>Totals</t>
  </si>
  <si>
    <t>Remaining Budget</t>
  </si>
  <si>
    <t>Exp. Approved</t>
  </si>
  <si>
    <t>Actual to Date</t>
  </si>
  <si>
    <t xml:space="preserve">Allocated Budget     </t>
  </si>
  <si>
    <t>Predicted year end balance</t>
  </si>
  <si>
    <t>Guidance between 3 and 12 months revenue</t>
  </si>
  <si>
    <t>Expenditure</t>
  </si>
  <si>
    <t xml:space="preserve">Sale of plots </t>
  </si>
  <si>
    <t>See Burial Ground Sheet</t>
  </si>
  <si>
    <t>VAT Rebate</t>
  </si>
  <si>
    <t xml:space="preserve">Bank Reconciliation:  Year start + Income - exenditure </t>
  </si>
  <si>
    <t>Note: The Burial Fund  is included in the figure above, but is accounted for separately on sheet 2</t>
  </si>
  <si>
    <t>Balance of Funds</t>
  </si>
  <si>
    <t>Burial Fund 2022/23</t>
  </si>
  <si>
    <t>Total at April 1st 2023</t>
  </si>
  <si>
    <t>Bal in fund</t>
  </si>
  <si>
    <t xml:space="preserve">BURIAL GROUND                                     </t>
  </si>
  <si>
    <t xml:space="preserve">Admin + website + Insurance                  </t>
  </si>
  <si>
    <t xml:space="preserve">Street Lights                                                </t>
  </si>
  <si>
    <t xml:space="preserve"> Nature projects Biodiversity &amp; Trees  </t>
  </si>
  <si>
    <r>
      <rPr>
        <b/>
        <sz val="10"/>
        <rFont val="Arial"/>
        <family val="2"/>
      </rPr>
      <t>Potential Election Costs</t>
    </r>
    <r>
      <rPr>
        <sz val="10"/>
        <rFont val="Arial"/>
        <family val="2"/>
      </rPr>
      <t xml:space="preserve">                         </t>
    </r>
  </si>
  <si>
    <t>Grounds maintenance Poo bagsDefrib</t>
  </si>
  <si>
    <t xml:space="preserve">LRALC + Internal and external audits    </t>
  </si>
  <si>
    <r>
      <t xml:space="preserve">Non Budget items                                 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</si>
  <si>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 xml:space="preserve">Donations                                       </t>
  </si>
  <si>
    <t xml:space="preserve">Community Centre ProjectsSupport     </t>
  </si>
  <si>
    <t xml:space="preserve">Tourism Projects New                                </t>
  </si>
  <si>
    <t xml:space="preserve">Coronation Celebrations                           </t>
  </si>
  <si>
    <t xml:space="preserve"> Legal cost to challenge planning </t>
  </si>
  <si>
    <r>
      <rPr>
        <b/>
        <sz val="10"/>
        <rFont val="Arial"/>
        <family val="2"/>
      </rPr>
      <t xml:space="preserve">Clerk salary </t>
    </r>
    <r>
      <rPr>
        <sz val="10"/>
        <rFont val="Arial"/>
        <family val="2"/>
        <charset val="1"/>
      </rPr>
      <t xml:space="preserve">                                                   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  <charset val="1"/>
      </rPr>
      <t xml:space="preserve">   </t>
    </r>
  </si>
  <si>
    <t xml:space="preserve">Equipment/ Speed signs/Dust Monitors     </t>
  </si>
  <si>
    <t>Income and Expenditure 2023/24</t>
  </si>
  <si>
    <t>C/F as Fund 1st April 2023</t>
  </si>
  <si>
    <t>From Precept this year</t>
  </si>
  <si>
    <t>The Reserve of earmarked funds from 2022-23 is shown separately on sheet 3</t>
  </si>
  <si>
    <t>Any surplus left from Election costs to be added to Tourism</t>
  </si>
  <si>
    <t xml:space="preserve">  Water Bill </t>
  </si>
  <si>
    <t>Reserves of earmarked funds from 2022/23 for 23/24 projects</t>
  </si>
  <si>
    <t>Trees</t>
  </si>
  <si>
    <t>BioDiversity Project</t>
  </si>
  <si>
    <t>Balance from 2022/23</t>
  </si>
  <si>
    <t>balance from 2021/22</t>
  </si>
  <si>
    <t>balance from 2022/23</t>
  </si>
  <si>
    <t>Total at 1st April 2023</t>
  </si>
  <si>
    <t>Legal Cost for challenging Planning Quarry etc</t>
  </si>
  <si>
    <t xml:space="preserve"> Grass Cutting of Village Green</t>
  </si>
  <si>
    <t xml:space="preserve">  Landscape Bark</t>
  </si>
  <si>
    <t xml:space="preserve">  LRALC Membership 23/24</t>
  </si>
  <si>
    <t xml:space="preserve">  Whiteboard, pens etc</t>
  </si>
  <si>
    <t xml:space="preserve">  Replacement Drum for printer</t>
  </si>
  <si>
    <t xml:space="preserve">  HDMI Cable</t>
  </si>
  <si>
    <r>
      <t xml:space="preserve">  </t>
    </r>
    <r>
      <rPr>
        <sz val="10"/>
        <rFont val="Arial"/>
        <family val="2"/>
      </rPr>
      <t>Holly Bushes</t>
    </r>
  </si>
  <si>
    <t xml:space="preserve">  Wood &amp; Posts for Pet area</t>
  </si>
  <si>
    <t xml:space="preserve">Bank Balance at 31st March 2023 </t>
  </si>
  <si>
    <t>Bank Statement Balance at 28th April 2023 to include Burial Fund</t>
  </si>
  <si>
    <t xml:space="preserve">Financial Year 1st Apri l2023 to31st March 2024 </t>
  </si>
  <si>
    <t>Statement at 28th April 2023 - Bank Reconciliation and Updated Budget</t>
  </si>
  <si>
    <t>Less: Holly Bushes</t>
  </si>
  <si>
    <t>Total at 1st May 2023</t>
  </si>
  <si>
    <t>On 1st April 2023 £7867 was carried forward as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</si>
</sst>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£-809]#,##0.00;[Red]\-[$£-809]#,##0.00"/>
    <numFmt numFmtId="165" formatCode="dd/mm/yy"/>
    <numFmt numFmtId="166" formatCode="&quot;£&quot;#,##0.00"/>
  </numFmts>
  <fonts count="21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color rgb="FF00B0F0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10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3CC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  <xf numFmtId="43" fontId="15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3" fillId="0" borderId="0" xfId="0" applyFont="1"/>
    <xf numFmtId="3" fontId="0" fillId="0" borderId="0" xfId="0" applyNumberFormat="1" applyAlignment="1">
      <alignment horizontal="right"/>
    </xf>
    <xf numFmtId="164" fontId="14" fillId="0" borderId="0" xfId="0" applyNumberFormat="1" applyFont="1"/>
    <xf numFmtId="0" fontId="13" fillId="0" borderId="0" xfId="0" applyFont="1" applyAlignment="1">
      <alignment wrapText="1"/>
    </xf>
    <xf numFmtId="164" fontId="0" fillId="0" borderId="4" xfId="0" applyNumberFormat="1" applyBorder="1" applyAlignment="1">
      <alignment horizontal="right"/>
    </xf>
    <xf numFmtId="165" fontId="0" fillId="0" borderId="0" xfId="0" applyNumberFormat="1"/>
    <xf numFmtId="164" fontId="0" fillId="0" borderId="4" xfId="0" applyNumberFormat="1" applyBorder="1"/>
    <xf numFmtId="0" fontId="0" fillId="0" borderId="0" xfId="0" applyAlignment="1">
      <alignment wrapText="1"/>
    </xf>
    <xf numFmtId="166" fontId="0" fillId="0" borderId="0" xfId="0" applyNumberFormat="1"/>
    <xf numFmtId="0" fontId="0" fillId="9" borderId="4" xfId="0" applyFill="1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166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wrapText="1"/>
    </xf>
    <xf numFmtId="2" fontId="0" fillId="0" borderId="0" xfId="0" applyNumberFormat="1"/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0" fillId="0" borderId="4" xfId="0" applyNumberFormat="1" applyBorder="1"/>
    <xf numFmtId="4" fontId="17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165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0" fontId="0" fillId="0" borderId="6" xfId="0" applyBorder="1"/>
    <xf numFmtId="0" fontId="0" fillId="0" borderId="7" xfId="0" applyBorder="1"/>
    <xf numFmtId="4" fontId="0" fillId="0" borderId="8" xfId="0" applyNumberFormat="1" applyBorder="1" applyAlignment="1">
      <alignment horizontal="right"/>
    </xf>
    <xf numFmtId="2" fontId="0" fillId="0" borderId="8" xfId="0" applyNumberFormat="1" applyBorder="1"/>
    <xf numFmtId="4" fontId="0" fillId="0" borderId="8" xfId="0" applyNumberFormat="1" applyBorder="1"/>
    <xf numFmtId="0" fontId="16" fillId="0" borderId="6" xfId="0" applyFont="1" applyBorder="1" applyAlignment="1">
      <alignment horizontal="center" vertical="center" wrapText="1"/>
    </xf>
    <xf numFmtId="4" fontId="0" fillId="0" borderId="4" xfId="0" applyNumberFormat="1" applyBorder="1"/>
    <xf numFmtId="0" fontId="16" fillId="0" borderId="5" xfId="0" applyFont="1" applyBorder="1" applyAlignment="1">
      <alignment wrapText="1"/>
    </xf>
    <xf numFmtId="0" fontId="16" fillId="0" borderId="4" xfId="0" applyFont="1" applyBorder="1"/>
    <xf numFmtId="0" fontId="0" fillId="0" borderId="4" xfId="0" applyBorder="1"/>
    <xf numFmtId="4" fontId="16" fillId="0" borderId="4" xfId="0" applyNumberFormat="1" applyFont="1" applyBorder="1"/>
    <xf numFmtId="43" fontId="0" fillId="0" borderId="0" xfId="18" applyFont="1"/>
    <xf numFmtId="4" fontId="18" fillId="11" borderId="4" xfId="0" applyNumberFormat="1" applyFont="1" applyFill="1" applyBorder="1"/>
    <xf numFmtId="0" fontId="18" fillId="0" borderId="0" xfId="0" applyFont="1"/>
    <xf numFmtId="2" fontId="0" fillId="0" borderId="9" xfId="0" applyNumberFormat="1" applyBorder="1"/>
    <xf numFmtId="4" fontId="16" fillId="0" borderId="0" xfId="0" applyNumberFormat="1" applyFont="1"/>
    <xf numFmtId="0" fontId="19" fillId="0" borderId="0" xfId="0" applyFont="1"/>
    <xf numFmtId="4" fontId="0" fillId="0" borderId="6" xfId="0" applyNumberFormat="1" applyBorder="1"/>
    <xf numFmtId="0" fontId="0" fillId="9" borderId="10" xfId="0" applyFill="1" applyBorder="1"/>
    <xf numFmtId="4" fontId="18" fillId="0" borderId="6" xfId="0" applyNumberFormat="1" applyFont="1" applyBorder="1" applyAlignment="1">
      <alignment horizontal="center" vertical="center" wrapText="1"/>
    </xf>
    <xf numFmtId="0" fontId="20" fillId="0" borderId="0" xfId="0" applyFont="1"/>
    <xf numFmtId="0" fontId="18" fillId="9" borderId="4" xfId="0" applyFont="1" applyFill="1" applyBorder="1"/>
    <xf numFmtId="4" fontId="18" fillId="9" borderId="4" xfId="0" applyNumberFormat="1" applyFont="1" applyFill="1" applyBorder="1"/>
    <xf numFmtId="4" fontId="18" fillId="10" borderId="4" xfId="0" applyNumberFormat="1" applyFont="1" applyFill="1" applyBorder="1"/>
    <xf numFmtId="0" fontId="18" fillId="0" borderId="4" xfId="0" applyFont="1" applyBorder="1"/>
    <xf numFmtId="4" fontId="18" fillId="0" borderId="0" xfId="0" applyNumberFormat="1" applyFont="1"/>
    <xf numFmtId="0" fontId="16" fillId="9" borderId="4" xfId="0" applyFont="1" applyFill="1" applyBorder="1"/>
    <xf numFmtId="4" fontId="16" fillId="9" borderId="4" xfId="0" applyNumberFormat="1" applyFont="1" applyFill="1" applyBorder="1"/>
    <xf numFmtId="4" fontId="16" fillId="10" borderId="4" xfId="0" applyNumberFormat="1" applyFont="1" applyFill="1" applyBorder="1"/>
    <xf numFmtId="4" fontId="16" fillId="11" borderId="4" xfId="0" applyNumberFormat="1" applyFont="1" applyFill="1" applyBorder="1"/>
    <xf numFmtId="4" fontId="16" fillId="11" borderId="0" xfId="0" applyNumberFormat="1" applyFont="1" applyFill="1"/>
    <xf numFmtId="165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19">
    <cellStyle name="Accent 1 17" xfId="1" xr:uid="{00000000-0005-0000-0000-000000000000}"/>
    <cellStyle name="Accent 16" xfId="2" xr:uid="{00000000-0005-0000-0000-000001000000}"/>
    <cellStyle name="Accent 2 18" xfId="3" xr:uid="{00000000-0005-0000-0000-000002000000}"/>
    <cellStyle name="Accent 3 19" xfId="4" xr:uid="{00000000-0005-0000-0000-000003000000}"/>
    <cellStyle name="Bad 13" xfId="5" xr:uid="{00000000-0005-0000-0000-000004000000}"/>
    <cellStyle name="Comma" xfId="18" builtinId="3"/>
    <cellStyle name="Error 15" xfId="6" xr:uid="{00000000-0005-0000-0000-000006000000}"/>
    <cellStyle name="Footnote 8" xfId="7" xr:uid="{00000000-0005-0000-0000-000007000000}"/>
    <cellStyle name="Good 11" xfId="8" xr:uid="{00000000-0005-0000-0000-000008000000}"/>
    <cellStyle name="Heading 1 4" xfId="9" xr:uid="{00000000-0005-0000-0000-000009000000}"/>
    <cellStyle name="Heading 2 5" xfId="10" xr:uid="{00000000-0005-0000-0000-00000A000000}"/>
    <cellStyle name="Heading 3" xfId="11" xr:uid="{00000000-0005-0000-0000-00000B000000}"/>
    <cellStyle name="Hyperlink 9" xfId="12" xr:uid="{00000000-0005-0000-0000-00000C000000}"/>
    <cellStyle name="Neutral 12" xfId="13" xr:uid="{00000000-0005-0000-0000-00000D000000}"/>
    <cellStyle name="Normal" xfId="0" builtinId="0"/>
    <cellStyle name="Note 7" xfId="14" xr:uid="{00000000-0005-0000-0000-00000F000000}"/>
    <cellStyle name="Status 10" xfId="15" xr:uid="{00000000-0005-0000-0000-000010000000}"/>
    <cellStyle name="Text 6" xfId="16" xr:uid="{00000000-0005-0000-0000-000011000000}"/>
    <cellStyle name="Warning 14" xfId="17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40" workbookViewId="0">
      <selection activeCell="A10" sqref="A10"/>
    </sheetView>
  </sheetViews>
  <sheetFormatPr defaultRowHeight="13.2" x14ac:dyDescent="0.25"/>
  <cols>
    <col min="1" max="1" width="56" customWidth="1"/>
    <col min="2" max="2" width="10.77734375" customWidth="1"/>
    <col min="3" max="3" width="2.5546875" customWidth="1"/>
    <col min="4" max="4" width="11.21875" customWidth="1"/>
    <col min="5" max="5" width="10" customWidth="1"/>
    <col min="6" max="6" width="10.21875" customWidth="1"/>
  </cols>
  <sheetData>
    <row r="1" spans="1:6" x14ac:dyDescent="0.25">
      <c r="A1" s="2" t="s">
        <v>0</v>
      </c>
      <c r="B1" s="2"/>
      <c r="C1" s="3"/>
    </row>
    <row r="2" spans="1:6" x14ac:dyDescent="0.25">
      <c r="A2" s="2" t="s">
        <v>63</v>
      </c>
      <c r="B2" s="2"/>
      <c r="C2" s="3"/>
    </row>
    <row r="3" spans="1:6" x14ac:dyDescent="0.25">
      <c r="A3" s="2" t="s">
        <v>64</v>
      </c>
      <c r="B3" s="2"/>
      <c r="C3" s="3"/>
    </row>
    <row r="4" spans="1:6" ht="25.05" customHeight="1" x14ac:dyDescent="0.25">
      <c r="A4" s="2" t="s">
        <v>1</v>
      </c>
      <c r="B4" s="20" t="s">
        <v>2</v>
      </c>
      <c r="C4" s="19"/>
      <c r="E4" s="29"/>
      <c r="F4" s="29" t="s">
        <v>10</v>
      </c>
    </row>
    <row r="5" spans="1:6" x14ac:dyDescent="0.25">
      <c r="A5" t="s">
        <v>3</v>
      </c>
      <c r="B5" s="4">
        <v>14000</v>
      </c>
      <c r="C5" s="3"/>
      <c r="E5" s="13"/>
      <c r="F5" s="13">
        <v>14000</v>
      </c>
    </row>
    <row r="6" spans="1:6" x14ac:dyDescent="0.25">
      <c r="A6" s="43" t="s">
        <v>17</v>
      </c>
      <c r="B6" s="4">
        <v>2000</v>
      </c>
      <c r="C6" s="3"/>
      <c r="E6" s="13"/>
      <c r="F6" s="13">
        <v>1991.14</v>
      </c>
    </row>
    <row r="7" spans="1:6" x14ac:dyDescent="0.25">
      <c r="A7" s="43"/>
      <c r="B7" s="4"/>
      <c r="C7" s="3"/>
      <c r="F7" s="13"/>
    </row>
    <row r="8" spans="1:6" x14ac:dyDescent="0.25">
      <c r="A8" s="2" t="s">
        <v>4</v>
      </c>
      <c r="B8" s="4">
        <v>16000</v>
      </c>
      <c r="C8" s="3"/>
      <c r="E8" s="13"/>
      <c r="F8" s="45">
        <f>SUM(F5:F7)</f>
        <v>15991.14</v>
      </c>
    </row>
    <row r="9" spans="1:6" x14ac:dyDescent="0.25">
      <c r="A9" s="2"/>
      <c r="B9" s="4"/>
      <c r="C9" s="3"/>
      <c r="E9" s="13"/>
      <c r="F9" s="45"/>
    </row>
    <row r="10" spans="1:6" ht="40.049999999999997" customHeight="1" thickBot="1" x14ac:dyDescent="0.3">
      <c r="A10" s="5" t="s">
        <v>5</v>
      </c>
      <c r="B10" s="17" t="s">
        <v>11</v>
      </c>
      <c r="C10" s="18"/>
      <c r="D10" s="17" t="s">
        <v>8</v>
      </c>
      <c r="E10" s="18" t="s">
        <v>9</v>
      </c>
      <c r="F10" s="26" t="s">
        <v>6</v>
      </c>
    </row>
    <row r="11" spans="1:6" ht="12.75" customHeight="1" x14ac:dyDescent="0.25">
      <c r="A11" s="37" t="s">
        <v>24</v>
      </c>
      <c r="B11" s="49"/>
      <c r="C11" s="35"/>
      <c r="D11" s="47"/>
      <c r="E11" s="30">
        <v>115.59</v>
      </c>
      <c r="F11" s="31">
        <v>115.59</v>
      </c>
    </row>
    <row r="12" spans="1:6" ht="12.75" customHeight="1" thickBot="1" x14ac:dyDescent="0.3">
      <c r="A12" s="48" t="s">
        <v>16</v>
      </c>
      <c r="B12" s="33"/>
      <c r="C12" s="32"/>
      <c r="D12" s="34"/>
      <c r="E12" s="33"/>
      <c r="F12" s="44"/>
    </row>
    <row r="13" spans="1:6" ht="12.75" customHeight="1" x14ac:dyDescent="0.25">
      <c r="A13" s="5"/>
      <c r="B13" s="22"/>
      <c r="C13" s="23"/>
      <c r="D13" s="13"/>
    </row>
    <row r="14" spans="1:6" ht="12.75" customHeight="1" x14ac:dyDescent="0.25">
      <c r="A14" s="51" t="s">
        <v>37</v>
      </c>
      <c r="B14" s="15">
        <v>4450</v>
      </c>
      <c r="C14" s="12"/>
      <c r="D14" s="13">
        <f>B14-E14</f>
        <v>4042.16</v>
      </c>
      <c r="E14" s="41">
        <v>407.84</v>
      </c>
      <c r="F14" s="41">
        <v>407.84</v>
      </c>
    </row>
    <row r="15" spans="1:6" ht="12.75" customHeight="1" x14ac:dyDescent="0.25">
      <c r="A15" s="11"/>
      <c r="B15" s="15"/>
      <c r="C15" s="12"/>
      <c r="D15" s="13"/>
      <c r="E15" s="41"/>
      <c r="F15" s="41"/>
    </row>
    <row r="16" spans="1:6" x14ac:dyDescent="0.25">
      <c r="A16" s="56" t="s">
        <v>25</v>
      </c>
      <c r="B16" s="16">
        <v>1400</v>
      </c>
      <c r="C16" s="12"/>
      <c r="D16" s="13">
        <f>B16-E17-E18-E19</f>
        <v>1215.83</v>
      </c>
    </row>
    <row r="17" spans="1:6" x14ac:dyDescent="0.25">
      <c r="A17" s="11" t="s">
        <v>56</v>
      </c>
      <c r="B17" s="16"/>
      <c r="C17" s="12"/>
      <c r="E17" s="21">
        <v>93.47</v>
      </c>
      <c r="F17" s="21">
        <v>93.47</v>
      </c>
    </row>
    <row r="18" spans="1:6" x14ac:dyDescent="0.25">
      <c r="A18" s="11" t="s">
        <v>57</v>
      </c>
      <c r="B18" s="16"/>
      <c r="C18" s="12"/>
      <c r="E18" s="21">
        <v>82.79</v>
      </c>
      <c r="F18" s="21">
        <v>82.79</v>
      </c>
    </row>
    <row r="19" spans="1:6" x14ac:dyDescent="0.25">
      <c r="A19" s="11" t="s">
        <v>58</v>
      </c>
      <c r="B19" s="16"/>
      <c r="C19" s="12"/>
      <c r="E19" s="21">
        <v>7.91</v>
      </c>
      <c r="F19" s="21">
        <v>7.91</v>
      </c>
    </row>
    <row r="20" spans="1:6" x14ac:dyDescent="0.25">
      <c r="A20" s="11"/>
      <c r="B20" s="16"/>
      <c r="C20" s="12"/>
      <c r="E20" s="21"/>
      <c r="F20" s="21"/>
    </row>
    <row r="21" spans="1:6" x14ac:dyDescent="0.25">
      <c r="A21" s="56" t="s">
        <v>26</v>
      </c>
      <c r="B21" s="16">
        <v>800</v>
      </c>
      <c r="C21" s="12"/>
      <c r="D21" s="13"/>
    </row>
    <row r="22" spans="1:6" x14ac:dyDescent="0.25">
      <c r="A22" s="11"/>
      <c r="B22" s="16"/>
      <c r="C22" s="12"/>
      <c r="D22" s="13"/>
    </row>
    <row r="23" spans="1:6" x14ac:dyDescent="0.25">
      <c r="A23" s="56" t="s">
        <v>27</v>
      </c>
      <c r="B23" s="13">
        <v>3000</v>
      </c>
      <c r="C23" s="25"/>
      <c r="D23" s="13">
        <f>B23-E24</f>
        <v>2856</v>
      </c>
      <c r="E23" s="21"/>
      <c r="F23" s="21"/>
    </row>
    <row r="24" spans="1:6" x14ac:dyDescent="0.25">
      <c r="A24" s="56" t="s">
        <v>59</v>
      </c>
      <c r="B24" s="13"/>
      <c r="C24" s="25"/>
      <c r="D24" s="13"/>
      <c r="E24" s="21">
        <v>144</v>
      </c>
      <c r="F24" s="21">
        <v>144</v>
      </c>
    </row>
    <row r="25" spans="1:6" x14ac:dyDescent="0.25">
      <c r="A25" s="51"/>
      <c r="B25" s="13"/>
      <c r="C25" s="25"/>
      <c r="D25" s="13"/>
      <c r="E25" s="21"/>
      <c r="F25" s="21"/>
    </row>
    <row r="26" spans="1:6" x14ac:dyDescent="0.25">
      <c r="A26" s="51" t="s">
        <v>28</v>
      </c>
      <c r="B26" s="13">
        <v>1780</v>
      </c>
      <c r="C26" s="25"/>
      <c r="D26" s="13"/>
      <c r="E26" s="21"/>
      <c r="F26" s="21"/>
    </row>
    <row r="27" spans="1:6" x14ac:dyDescent="0.25">
      <c r="A27" s="56" t="s">
        <v>43</v>
      </c>
      <c r="B27" s="45"/>
      <c r="C27" s="25"/>
      <c r="D27" s="13"/>
      <c r="E27" s="21"/>
      <c r="F27" s="21"/>
    </row>
    <row r="28" spans="1:6" x14ac:dyDescent="0.25">
      <c r="A28" s="56"/>
      <c r="B28" s="45"/>
      <c r="C28" s="25"/>
      <c r="D28" s="13"/>
      <c r="E28" s="21"/>
      <c r="F28" s="21"/>
    </row>
    <row r="29" spans="1:6" x14ac:dyDescent="0.25">
      <c r="A29" s="56" t="s">
        <v>29</v>
      </c>
      <c r="B29" s="16">
        <v>1200</v>
      </c>
      <c r="C29" s="12"/>
      <c r="D29" s="13">
        <f>B29-E30-E31</f>
        <v>987.02</v>
      </c>
      <c r="E29" s="21"/>
      <c r="F29" s="21"/>
    </row>
    <row r="30" spans="1:6" x14ac:dyDescent="0.25">
      <c r="A30" s="51" t="s">
        <v>53</v>
      </c>
      <c r="B30" s="16"/>
      <c r="C30" s="12"/>
      <c r="D30" s="13"/>
      <c r="E30" s="21">
        <v>195</v>
      </c>
      <c r="F30" s="21">
        <v>195</v>
      </c>
    </row>
    <row r="31" spans="1:6" x14ac:dyDescent="0.25">
      <c r="A31" s="51" t="s">
        <v>54</v>
      </c>
      <c r="B31" s="16"/>
      <c r="C31" s="12"/>
      <c r="D31" s="13"/>
      <c r="E31" s="21">
        <v>17.98</v>
      </c>
      <c r="F31" s="21">
        <v>17.98</v>
      </c>
    </row>
    <row r="32" spans="1:6" x14ac:dyDescent="0.25">
      <c r="A32" s="51"/>
      <c r="B32" s="16"/>
      <c r="C32" s="12"/>
      <c r="D32" s="13"/>
      <c r="E32" s="21"/>
      <c r="F32" s="21"/>
    </row>
    <row r="33" spans="1:6" x14ac:dyDescent="0.25">
      <c r="A33" s="56" t="s">
        <v>30</v>
      </c>
      <c r="B33" s="15">
        <v>900</v>
      </c>
      <c r="C33" s="12"/>
      <c r="D33" s="13">
        <f>B33-E34</f>
        <v>615.64</v>
      </c>
    </row>
    <row r="34" spans="1:6" x14ac:dyDescent="0.25">
      <c r="A34" s="51" t="s">
        <v>55</v>
      </c>
      <c r="B34" s="15"/>
      <c r="C34" s="12"/>
      <c r="D34" s="13"/>
      <c r="E34">
        <v>284.36</v>
      </c>
      <c r="F34">
        <v>284.36</v>
      </c>
    </row>
    <row r="35" spans="1:6" x14ac:dyDescent="0.25">
      <c r="A35" s="51"/>
      <c r="B35" s="15"/>
      <c r="C35" s="12"/>
      <c r="D35" s="13"/>
    </row>
    <row r="36" spans="1:6" x14ac:dyDescent="0.25">
      <c r="A36" s="57" t="s">
        <v>31</v>
      </c>
      <c r="B36" s="13">
        <v>500</v>
      </c>
      <c r="C36" s="12"/>
      <c r="D36" s="13"/>
      <c r="E36" s="21"/>
      <c r="F36" s="21"/>
    </row>
    <row r="37" spans="1:6" x14ac:dyDescent="0.25">
      <c r="A37" s="52"/>
      <c r="B37" s="13"/>
      <c r="C37" s="12"/>
      <c r="D37" s="13"/>
      <c r="E37" s="21"/>
      <c r="F37" s="21"/>
    </row>
    <row r="38" spans="1:6" x14ac:dyDescent="0.25">
      <c r="A38" s="58" t="s">
        <v>32</v>
      </c>
      <c r="B38" s="12">
        <v>100</v>
      </c>
      <c r="C38" s="12"/>
      <c r="D38" s="13"/>
      <c r="E38" s="21"/>
      <c r="F38" s="21"/>
    </row>
    <row r="39" spans="1:6" x14ac:dyDescent="0.25">
      <c r="A39" s="53"/>
      <c r="B39" s="12"/>
      <c r="C39" s="12"/>
      <c r="D39" s="13"/>
      <c r="E39" s="21"/>
      <c r="F39" s="21"/>
    </row>
    <row r="40" spans="1:6" x14ac:dyDescent="0.25">
      <c r="A40" s="59" t="s">
        <v>33</v>
      </c>
      <c r="B40" s="13">
        <v>3000</v>
      </c>
      <c r="C40" s="12"/>
      <c r="D40" s="13"/>
    </row>
    <row r="41" spans="1:6" x14ac:dyDescent="0.25">
      <c r="A41" s="42"/>
      <c r="B41" s="13"/>
      <c r="C41" s="12"/>
      <c r="D41" s="13"/>
      <c r="E41" s="21"/>
      <c r="F41" s="21"/>
    </row>
    <row r="42" spans="1:6" x14ac:dyDescent="0.25">
      <c r="A42" s="59" t="s">
        <v>34</v>
      </c>
      <c r="B42" s="13">
        <v>500</v>
      </c>
      <c r="C42" s="12"/>
      <c r="D42" s="13"/>
    </row>
    <row r="43" spans="1:6" x14ac:dyDescent="0.25">
      <c r="A43" s="42"/>
      <c r="B43" s="13"/>
      <c r="C43" s="12"/>
      <c r="D43" s="13"/>
      <c r="E43" s="41"/>
      <c r="F43" s="41"/>
    </row>
    <row r="44" spans="1:6" x14ac:dyDescent="0.25">
      <c r="A44" s="59" t="s">
        <v>35</v>
      </c>
      <c r="B44" s="13">
        <v>1500</v>
      </c>
      <c r="C44" s="12"/>
      <c r="D44" s="13">
        <f>B44-E44</f>
        <v>844.21</v>
      </c>
      <c r="E44" s="41">
        <v>655.79</v>
      </c>
      <c r="F44" s="41">
        <v>655.79</v>
      </c>
    </row>
    <row r="45" spans="1:6" x14ac:dyDescent="0.25">
      <c r="A45" s="42"/>
      <c r="B45" s="13"/>
      <c r="C45" s="12"/>
      <c r="D45" s="13"/>
      <c r="E45" s="41"/>
      <c r="F45" s="41"/>
    </row>
    <row r="46" spans="1:6" x14ac:dyDescent="0.25">
      <c r="A46" s="59" t="s">
        <v>36</v>
      </c>
      <c r="B46" s="13">
        <v>1500</v>
      </c>
      <c r="C46" s="12"/>
      <c r="D46" s="13"/>
      <c r="E46" s="21"/>
      <c r="F46" s="21"/>
    </row>
    <row r="47" spans="1:6" x14ac:dyDescent="0.25">
      <c r="A47" s="42"/>
      <c r="B47" s="13"/>
      <c r="C47" s="12"/>
      <c r="D47" s="13"/>
      <c r="E47" s="21"/>
      <c r="F47" s="21"/>
    </row>
    <row r="48" spans="1:6" x14ac:dyDescent="0.25">
      <c r="A48" s="59" t="s">
        <v>38</v>
      </c>
      <c r="B48" s="10">
        <v>3500</v>
      </c>
      <c r="C48" s="14"/>
      <c r="D48" s="13"/>
      <c r="E48" s="21"/>
      <c r="F48" s="21"/>
    </row>
    <row r="49" spans="1:8" x14ac:dyDescent="0.25">
      <c r="A49" s="60"/>
      <c r="B49" s="10"/>
      <c r="C49" s="14"/>
      <c r="D49" s="13"/>
      <c r="E49" s="21"/>
      <c r="F49" s="21"/>
    </row>
    <row r="50" spans="1:8" x14ac:dyDescent="0.25">
      <c r="A50" s="5" t="s">
        <v>7</v>
      </c>
      <c r="B50" s="6">
        <v>24130</v>
      </c>
      <c r="C50" s="6"/>
      <c r="D50" s="6">
        <v>24130</v>
      </c>
      <c r="E50" s="6">
        <f>SUM(E11:E49)</f>
        <v>2004.73</v>
      </c>
      <c r="F50" s="6">
        <f>SUM(F11:F49)</f>
        <v>2004.73</v>
      </c>
    </row>
    <row r="51" spans="1:8" ht="22.95" customHeight="1" x14ac:dyDescent="0.25">
      <c r="A51" s="61" t="s">
        <v>61</v>
      </c>
      <c r="B51" s="8">
        <v>14007.76</v>
      </c>
      <c r="D51" s="62"/>
      <c r="E51" s="63"/>
      <c r="F51" s="63"/>
      <c r="G51" s="63"/>
      <c r="H51" s="63"/>
    </row>
    <row r="52" spans="1:8" ht="22.95" customHeight="1" x14ac:dyDescent="0.25">
      <c r="A52" t="s">
        <v>62</v>
      </c>
      <c r="B52" s="8">
        <v>27994.17</v>
      </c>
      <c r="D52" s="9"/>
    </row>
    <row r="53" spans="1:8" ht="22.95" customHeight="1" x14ac:dyDescent="0.25">
      <c r="A53" s="28" t="s">
        <v>18</v>
      </c>
      <c r="B53" s="8">
        <f>B51+F8-E50</f>
        <v>27994.170000000002</v>
      </c>
      <c r="D53" s="9"/>
    </row>
    <row r="54" spans="1:8" ht="25.05" customHeight="1" x14ac:dyDescent="0.25">
      <c r="A54" s="7" t="s">
        <v>12</v>
      </c>
      <c r="B54" s="8">
        <f>B51+F8-B50</f>
        <v>5868.9000000000015</v>
      </c>
      <c r="C54" t="s">
        <v>13</v>
      </c>
      <c r="D54" s="9"/>
      <c r="H54" s="46"/>
    </row>
    <row r="55" spans="1:8" x14ac:dyDescent="0.25">
      <c r="A55" s="9"/>
      <c r="B55" s="8"/>
      <c r="E55" s="1"/>
      <c r="F55" s="27"/>
    </row>
    <row r="56" spans="1:8" x14ac:dyDescent="0.25">
      <c r="A56" s="62" t="s">
        <v>19</v>
      </c>
      <c r="B56" s="63"/>
      <c r="C56" s="63"/>
      <c r="D56" s="63"/>
      <c r="E56" s="63"/>
      <c r="F56" s="63"/>
      <c r="G56" s="63"/>
    </row>
    <row r="57" spans="1:8" x14ac:dyDescent="0.25">
      <c r="A57" t="s">
        <v>42</v>
      </c>
    </row>
    <row r="58" spans="1:8" x14ac:dyDescent="0.25">
      <c r="A58" s="50"/>
    </row>
    <row r="60" spans="1:8" x14ac:dyDescent="0.25">
      <c r="A60" s="46"/>
    </row>
    <row r="61" spans="1:8" x14ac:dyDescent="0.25">
      <c r="A61" s="46"/>
    </row>
    <row r="62" spans="1:8" x14ac:dyDescent="0.25">
      <c r="A62" s="46"/>
    </row>
    <row r="63" spans="1:8" x14ac:dyDescent="0.25">
      <c r="A63" s="46"/>
    </row>
    <row r="64" spans="1:8" x14ac:dyDescent="0.25">
      <c r="A64" s="46"/>
    </row>
    <row r="65" spans="1:1" x14ac:dyDescent="0.25">
      <c r="A65" s="46"/>
    </row>
  </sheetData>
  <mergeCells count="2">
    <mergeCell ref="D51:H51"/>
    <mergeCell ref="A56:G56"/>
  </mergeCells>
  <pageMargins left="0.11811023622047245" right="0" top="0.39370078740157483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workbookViewId="0">
      <selection activeCell="A11" sqref="A11"/>
    </sheetView>
  </sheetViews>
  <sheetFormatPr defaultRowHeight="13.2" x14ac:dyDescent="0.25"/>
  <cols>
    <col min="1" max="1" width="53.21875" customWidth="1"/>
  </cols>
  <sheetData>
    <row r="1" spans="1:4" x14ac:dyDescent="0.25">
      <c r="A1" s="19" t="s">
        <v>45</v>
      </c>
    </row>
    <row r="2" spans="1:4" x14ac:dyDescent="0.25">
      <c r="A2" s="19"/>
    </row>
    <row r="3" spans="1:4" x14ac:dyDescent="0.25">
      <c r="A3" s="43" t="s">
        <v>67</v>
      </c>
      <c r="C3">
        <v>7867</v>
      </c>
    </row>
    <row r="5" spans="1:4" x14ac:dyDescent="0.25">
      <c r="A5" s="19" t="s">
        <v>46</v>
      </c>
      <c r="B5" s="19"/>
      <c r="C5" s="19" t="s">
        <v>20</v>
      </c>
    </row>
    <row r="6" spans="1:4" x14ac:dyDescent="0.25">
      <c r="A6" s="43" t="s">
        <v>49</v>
      </c>
      <c r="C6">
        <v>400</v>
      </c>
    </row>
    <row r="7" spans="1:4" x14ac:dyDescent="0.25">
      <c r="A7" s="43" t="s">
        <v>50</v>
      </c>
      <c r="B7" s="21"/>
      <c r="C7">
        <v>2769</v>
      </c>
    </row>
    <row r="8" spans="1:4" x14ac:dyDescent="0.25">
      <c r="A8" s="19"/>
      <c r="B8" s="21"/>
    </row>
    <row r="9" spans="1:4" x14ac:dyDescent="0.25">
      <c r="A9" s="19" t="s">
        <v>22</v>
      </c>
      <c r="B9" s="13"/>
      <c r="C9" s="45">
        <v>3169</v>
      </c>
      <c r="D9" s="13"/>
    </row>
    <row r="10" spans="1:4" x14ac:dyDescent="0.25">
      <c r="A10" s="43" t="s">
        <v>65</v>
      </c>
      <c r="B10" s="13"/>
      <c r="C10" s="55">
        <v>144</v>
      </c>
      <c r="D10" s="13"/>
    </row>
    <row r="11" spans="1:4" x14ac:dyDescent="0.25">
      <c r="A11" s="19" t="s">
        <v>66</v>
      </c>
      <c r="B11" s="13"/>
      <c r="C11" s="55">
        <f>C9-C10</f>
        <v>3025</v>
      </c>
      <c r="D11" s="13"/>
    </row>
    <row r="12" spans="1:4" x14ac:dyDescent="0.25">
      <c r="A12" s="43"/>
      <c r="B12" s="13"/>
      <c r="C12" s="55"/>
      <c r="D12" s="13"/>
    </row>
    <row r="13" spans="1:4" x14ac:dyDescent="0.25">
      <c r="A13" s="19" t="s">
        <v>47</v>
      </c>
      <c r="B13" s="45"/>
      <c r="C13" s="13"/>
      <c r="D13" s="13"/>
    </row>
    <row r="14" spans="1:4" x14ac:dyDescent="0.25">
      <c r="A14" s="43" t="s">
        <v>48</v>
      </c>
      <c r="B14" s="45"/>
      <c r="C14" s="13">
        <v>798</v>
      </c>
      <c r="D14" s="13"/>
    </row>
    <row r="15" spans="1:4" x14ac:dyDescent="0.25">
      <c r="A15" s="19"/>
      <c r="B15" s="45"/>
      <c r="C15" s="13"/>
      <c r="D15" s="13"/>
    </row>
    <row r="16" spans="1:4" x14ac:dyDescent="0.25">
      <c r="A16" s="19" t="s">
        <v>51</v>
      </c>
      <c r="B16" s="13"/>
      <c r="C16" s="45">
        <v>798</v>
      </c>
      <c r="D16" s="13"/>
    </row>
    <row r="17" spans="1:4" x14ac:dyDescent="0.25">
      <c r="A17" s="19"/>
      <c r="B17" s="13"/>
      <c r="C17" s="45"/>
      <c r="D17" s="13"/>
    </row>
    <row r="18" spans="1:4" x14ac:dyDescent="0.25">
      <c r="A18" s="19" t="s">
        <v>52</v>
      </c>
      <c r="B18" s="13"/>
      <c r="C18" s="13"/>
      <c r="D18" s="13"/>
    </row>
    <row r="19" spans="1:4" x14ac:dyDescent="0.25">
      <c r="A19" s="43" t="s">
        <v>48</v>
      </c>
      <c r="B19" s="13"/>
      <c r="C19" s="55">
        <v>400</v>
      </c>
      <c r="D19" s="13"/>
    </row>
    <row r="20" spans="1:4" x14ac:dyDescent="0.25">
      <c r="B20" s="13"/>
      <c r="C20" s="13"/>
      <c r="D20" s="13"/>
    </row>
    <row r="21" spans="1:4" x14ac:dyDescent="0.25">
      <c r="A21" s="19" t="s">
        <v>51</v>
      </c>
      <c r="B21" s="13"/>
      <c r="C21" s="13">
        <v>400</v>
      </c>
      <c r="D21" s="13"/>
    </row>
    <row r="22" spans="1:4" x14ac:dyDescent="0.25">
      <c r="A22" s="19"/>
      <c r="B22" s="13"/>
      <c r="C22" s="13"/>
      <c r="D22" s="13"/>
    </row>
    <row r="23" spans="1:4" x14ac:dyDescent="0.25">
      <c r="A23" s="19" t="s">
        <v>38</v>
      </c>
      <c r="B23" s="55"/>
      <c r="C23" s="55"/>
      <c r="D23" s="13"/>
    </row>
    <row r="24" spans="1:4" x14ac:dyDescent="0.25">
      <c r="A24" s="43" t="s">
        <v>50</v>
      </c>
      <c r="B24" s="13"/>
      <c r="C24" s="13">
        <v>3500</v>
      </c>
      <c r="D24" s="13"/>
    </row>
    <row r="25" spans="1:4" x14ac:dyDescent="0.25">
      <c r="B25" s="13"/>
      <c r="C25" s="13"/>
      <c r="D25" s="13"/>
    </row>
    <row r="26" spans="1:4" x14ac:dyDescent="0.25">
      <c r="A26" s="19" t="s">
        <v>22</v>
      </c>
      <c r="B26" s="13"/>
      <c r="C26" s="45">
        <v>3500</v>
      </c>
      <c r="D26" s="13"/>
    </row>
    <row r="27" spans="1:4" x14ac:dyDescent="0.25">
      <c r="B27" s="13"/>
      <c r="C27" s="45"/>
      <c r="D27" s="13"/>
    </row>
    <row r="28" spans="1:4" x14ac:dyDescent="0.25">
      <c r="A28" s="19"/>
      <c r="B28" s="45"/>
      <c r="C28" s="45"/>
      <c r="D28" s="45"/>
    </row>
    <row r="29" spans="1:4" x14ac:dyDescent="0.25">
      <c r="B29" s="13"/>
      <c r="C29" s="13"/>
      <c r="D29" s="1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>
      <selection activeCell="E14" sqref="E14"/>
    </sheetView>
  </sheetViews>
  <sheetFormatPr defaultRowHeight="13.2" x14ac:dyDescent="0.25"/>
  <cols>
    <col min="1" max="1" width="35.44140625" customWidth="1"/>
  </cols>
  <sheetData>
    <row r="1" spans="1:6" x14ac:dyDescent="0.25">
      <c r="A1" s="19" t="s">
        <v>21</v>
      </c>
    </row>
    <row r="3" spans="1:6" x14ac:dyDescent="0.25">
      <c r="A3" s="19" t="s">
        <v>39</v>
      </c>
      <c r="B3" s="19" t="s">
        <v>1</v>
      </c>
      <c r="C3" s="19" t="s">
        <v>2</v>
      </c>
      <c r="D3" s="19" t="s">
        <v>14</v>
      </c>
      <c r="E3" s="19" t="s">
        <v>23</v>
      </c>
    </row>
    <row r="4" spans="1:6" x14ac:dyDescent="0.25">
      <c r="B4" s="21"/>
      <c r="C4" s="21"/>
    </row>
    <row r="5" spans="1:6" x14ac:dyDescent="0.25">
      <c r="A5" s="38" t="s">
        <v>1</v>
      </c>
      <c r="B5" s="24"/>
      <c r="C5" s="24"/>
      <c r="D5" s="39"/>
      <c r="E5" s="39"/>
      <c r="F5" s="39"/>
    </row>
    <row r="6" spans="1:6" x14ac:dyDescent="0.25">
      <c r="A6" s="39" t="s">
        <v>15</v>
      </c>
      <c r="B6" s="36"/>
      <c r="C6" s="36"/>
      <c r="D6" s="36"/>
      <c r="E6" s="36"/>
      <c r="F6" s="36"/>
    </row>
    <row r="7" spans="1:6" x14ac:dyDescent="0.25">
      <c r="A7" s="39"/>
      <c r="B7" s="36"/>
      <c r="C7" s="36"/>
      <c r="D7" s="36"/>
      <c r="E7" s="36"/>
      <c r="F7" s="36"/>
    </row>
    <row r="8" spans="1:6" x14ac:dyDescent="0.25">
      <c r="A8" s="39" t="s">
        <v>41</v>
      </c>
      <c r="B8" s="40"/>
      <c r="C8" s="40">
        <v>0</v>
      </c>
      <c r="D8" s="36"/>
      <c r="E8" s="36"/>
      <c r="F8" s="36"/>
    </row>
    <row r="9" spans="1:6" x14ac:dyDescent="0.25">
      <c r="A9" s="38" t="s">
        <v>40</v>
      </c>
      <c r="B9" s="36">
        <v>2797.08</v>
      </c>
      <c r="C9" s="36"/>
      <c r="D9" s="36"/>
      <c r="E9" s="36">
        <v>2797.08</v>
      </c>
      <c r="F9" s="36"/>
    </row>
    <row r="10" spans="1:6" x14ac:dyDescent="0.25">
      <c r="A10" s="38"/>
      <c r="B10" s="36"/>
      <c r="C10" s="36"/>
      <c r="D10" s="36"/>
      <c r="E10" s="36"/>
      <c r="F10" s="36"/>
    </row>
    <row r="11" spans="1:6" x14ac:dyDescent="0.25">
      <c r="A11" s="38" t="s">
        <v>14</v>
      </c>
      <c r="B11" s="36"/>
      <c r="C11" s="36"/>
      <c r="D11" s="36"/>
      <c r="E11" s="36"/>
      <c r="F11" s="36"/>
    </row>
    <row r="12" spans="1:6" x14ac:dyDescent="0.25">
      <c r="A12" s="54" t="s">
        <v>44</v>
      </c>
      <c r="B12" s="36"/>
      <c r="C12" s="36"/>
      <c r="D12" s="36">
        <v>35.25</v>
      </c>
      <c r="E12" s="36">
        <f>E9-D12</f>
        <v>2761.83</v>
      </c>
      <c r="F12" s="36"/>
    </row>
    <row r="13" spans="1:6" x14ac:dyDescent="0.25">
      <c r="A13" s="39" t="s">
        <v>60</v>
      </c>
      <c r="B13" s="36"/>
      <c r="C13" s="36"/>
      <c r="D13" s="36">
        <v>80.34</v>
      </c>
      <c r="E13" s="36">
        <f>E12-D13</f>
        <v>2681.49</v>
      </c>
      <c r="F13" s="36"/>
    </row>
    <row r="14" spans="1:6" x14ac:dyDescent="0.25">
      <c r="A14" s="39"/>
      <c r="B14" s="36"/>
      <c r="C14" s="36"/>
      <c r="D14" s="36"/>
      <c r="E14" s="36"/>
      <c r="F14" s="36"/>
    </row>
    <row r="15" spans="1:6" x14ac:dyDescent="0.25">
      <c r="A15" s="39"/>
      <c r="B15" s="36"/>
      <c r="C15" s="36"/>
      <c r="D15" s="36"/>
      <c r="E15" s="36"/>
      <c r="F15" s="36"/>
    </row>
    <row r="16" spans="1:6" x14ac:dyDescent="0.25">
      <c r="A16" s="39"/>
      <c r="B16" s="36"/>
      <c r="C16" s="36"/>
      <c r="D16" s="36"/>
      <c r="E16" s="36"/>
      <c r="F16" s="36"/>
    </row>
    <row r="17" spans="1:6" x14ac:dyDescent="0.25">
      <c r="A17" s="39"/>
      <c r="B17" s="36"/>
      <c r="C17" s="36"/>
      <c r="D17" s="36"/>
      <c r="E17" s="36"/>
      <c r="F17" s="36"/>
    </row>
    <row r="18" spans="1:6" x14ac:dyDescent="0.25">
      <c r="A18" s="39"/>
      <c r="B18" s="36"/>
      <c r="C18" s="36"/>
      <c r="D18" s="36"/>
      <c r="E18" s="36"/>
      <c r="F18" s="36"/>
    </row>
    <row r="19" spans="1:6" x14ac:dyDescent="0.25">
      <c r="A19" s="39"/>
      <c r="B19" s="36"/>
      <c r="C19" s="36"/>
      <c r="D19" s="36"/>
      <c r="E19" s="36"/>
      <c r="F19" s="36"/>
    </row>
    <row r="20" spans="1:6" x14ac:dyDescent="0.25">
      <c r="A20" s="39"/>
      <c r="B20" s="36"/>
      <c r="C20" s="36"/>
      <c r="D20" s="36"/>
      <c r="E20" s="36"/>
      <c r="F20" s="36"/>
    </row>
    <row r="21" spans="1:6" x14ac:dyDescent="0.25">
      <c r="A21" s="39"/>
      <c r="B21" s="36"/>
      <c r="C21" s="36"/>
      <c r="D21" s="36"/>
      <c r="E21" s="36"/>
      <c r="F21" s="36"/>
    </row>
    <row r="22" spans="1:6" x14ac:dyDescent="0.25">
      <c r="A22" s="39"/>
      <c r="B22" s="40"/>
      <c r="C22" s="40"/>
      <c r="D22" s="40"/>
      <c r="E22" s="36"/>
      <c r="F22" s="36"/>
    </row>
    <row r="23" spans="1:6" x14ac:dyDescent="0.25">
      <c r="A23" s="39"/>
      <c r="B23" s="36"/>
      <c r="C23" s="36"/>
      <c r="D23" s="36"/>
      <c r="E23" s="36"/>
      <c r="F23" s="36"/>
    </row>
    <row r="24" spans="1:6" x14ac:dyDescent="0.25">
      <c r="A24" s="38"/>
      <c r="B24" s="40"/>
      <c r="D24" s="40"/>
      <c r="E24" s="40"/>
      <c r="F24" s="36"/>
    </row>
    <row r="25" spans="1:6" x14ac:dyDescent="0.25">
      <c r="A25" s="39"/>
      <c r="B25" s="36"/>
      <c r="C25" s="36"/>
      <c r="D25" s="36"/>
      <c r="E25" s="36"/>
      <c r="F25" s="36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Earmarked Funds</vt:lpstr>
      <vt:lpstr>Burial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jayne isaac</dc:creator>
  <dc:description/>
  <cp:lastModifiedBy>Greetham</cp:lastModifiedBy>
  <cp:revision>44</cp:revision>
  <cp:lastPrinted>2023-05-04T10:33:27Z</cp:lastPrinted>
  <dcterms:created xsi:type="dcterms:W3CDTF">2019-02-19T20:32:27Z</dcterms:created>
  <dcterms:modified xsi:type="dcterms:W3CDTF">2023-05-04T10:34:04Z</dcterms:modified>
  <dc:language>en-GB</dc:language>
</cp:coreProperties>
</file>